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<sst xmlns="http://schemas.openxmlformats.org/spreadsheetml/2006/main" count="268" uniqueCount="220">
  <si>
    <r>
      <t xml:space="preserve">KPJ HEALTHCARE BERHAD </t>
    </r>
    <r>
      <rPr>
        <b/>
        <sz val="8"/>
        <rFont val="Arial"/>
        <family val="2"/>
      </rPr>
      <t>(247079-M)</t>
    </r>
  </si>
  <si>
    <t>(Incorporated in Malaysia)</t>
  </si>
  <si>
    <t xml:space="preserve">FINANCIAL REPORT </t>
  </si>
  <si>
    <t xml:space="preserve"> UNAUDITED CONSOLIDATED INCOME STATEMENT </t>
  </si>
  <si>
    <t>FOR THE QUARTER ENDED 31 MARCH 2001</t>
  </si>
  <si>
    <t>Group</t>
  </si>
  <si>
    <t>Individual Quarter</t>
  </si>
  <si>
    <t>Cumulative Quarter</t>
  </si>
  <si>
    <t>Jan-Mar</t>
  </si>
  <si>
    <t>'01</t>
  </si>
  <si>
    <t>'00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</si>
  <si>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</si>
  <si>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</si>
  <si>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</si>
  <si>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</si>
  <si>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</si>
  <si>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</si>
  <si>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</si>
  <si>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</si>
  <si>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</si>
  <si>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2.</t>
  </si>
  <si>
    <t>Operating profit before interest on</t>
  </si>
  <si>
    <t>borrowings, depreciation and</t>
  </si>
  <si>
    <t>amortisation, exceptional items,</t>
  </si>
  <si>
    <t>income tax, minority interest and</t>
  </si>
  <si>
    <t>extraordinary items</t>
  </si>
  <si>
    <t>Less Interest on borrowings</t>
  </si>
  <si>
    <t>Less depreciation and amortisation</t>
  </si>
  <si>
    <t>(d)</t>
  </si>
  <si>
    <t>Exceptional item</t>
  </si>
  <si>
    <t>(e)</t>
  </si>
  <si>
    <t>Operating profit after interest on</t>
  </si>
  <si>
    <t xml:space="preserve">borrowings, depreciation and </t>
  </si>
  <si>
    <t xml:space="preserve">amortisation, exceptional items, </t>
  </si>
  <si>
    <t>before income tax, minority interests</t>
  </si>
  <si>
    <t>and extraordinary items</t>
  </si>
  <si>
    <t>(f)</t>
  </si>
  <si>
    <t>Share in the results of associated</t>
  </si>
  <si>
    <t>companies</t>
  </si>
  <si>
    <t>(g)</t>
  </si>
  <si>
    <t>Profit before taxation, minority interest</t>
  </si>
  <si>
    <t>(h)</t>
  </si>
  <si>
    <t>Taxation</t>
  </si>
  <si>
    <t>(i)</t>
  </si>
  <si>
    <t xml:space="preserve">i) Profit after taxation before </t>
  </si>
  <si>
    <t xml:space="preserve">   deducting minority interests</t>
  </si>
  <si>
    <t>ii) Less minority interests</t>
  </si>
  <si>
    <t>(j)</t>
  </si>
  <si>
    <t>Profit after taxation attributable to</t>
  </si>
  <si>
    <t>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</si>
  <si>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</si>
  <si>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</si>
  <si>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</si>
  <si>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</si>
  <si>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members of the company</t>
  </si>
  <si>
    <t>(l)</t>
  </si>
  <si>
    <t>Profit after taxation and extraordinary</t>
  </si>
  <si>
    <t>items attributable to members of the</t>
  </si>
  <si>
    <t>company</t>
  </si>
  <si>
    <t>3.</t>
  </si>
  <si>
    <t>Earnings per share based on 2(j) above</t>
  </si>
  <si>
    <t xml:space="preserve">after deducting any provision for preference </t>
  </si>
  <si>
    <t>dividends, if any:-</t>
  </si>
  <si>
    <t>(i)  Basic (based on RM48 million ordinary</t>
  </si>
  <si>
    <t xml:space="preserve">     shares) (sen)</t>
  </si>
  <si>
    <t>(ii) Fully diluted (based on 48 million</t>
  </si>
  <si>
    <t xml:space="preserve">     ordinary shares - sen)</t>
  </si>
  <si>
    <t>4.</t>
  </si>
  <si>
    <t>Dividend per share (sen)</t>
  </si>
  <si>
    <t xml:space="preserve">Dividend Description   </t>
  </si>
  <si>
    <t>NIL</t>
  </si>
  <si>
    <t xml:space="preserve">As at end of </t>
  </si>
  <si>
    <t xml:space="preserve">As at preceding </t>
  </si>
  <si>
    <t>Current Quarter</t>
  </si>
  <si>
    <t>financial year end</t>
  </si>
  <si>
    <t>5.</t>
  </si>
  <si>
    <t>Net Tangible Asset per share (RM)</t>
  </si>
  <si>
    <r>
      <t xml:space="preserve">KPJ HEALTHCARE BERHAD </t>
    </r>
    <r>
      <rPr>
        <b/>
        <sz val="9"/>
        <rFont val="Arial"/>
        <family val="2"/>
      </rPr>
      <t>(247079-M)</t>
    </r>
  </si>
  <si>
    <t>FINANCIAL REPORT</t>
  </si>
  <si>
    <t>UNAUDITED CONSOLIDATED BALANCE SHEET AS AT</t>
  </si>
  <si>
    <t>31 MARCH 2001</t>
  </si>
  <si>
    <t>As at 31 Mar 01</t>
  </si>
  <si>
    <t>As at 31 Dec 00</t>
  </si>
  <si>
    <t>Fixed Assets</t>
  </si>
  <si>
    <t>Investment in Associated Companies</t>
  </si>
  <si>
    <t>Nursing Training Costs</t>
  </si>
  <si>
    <t>Intangible Assets/Expenditure Carried Forward</t>
  </si>
  <si>
    <t>Current Assets</t>
  </si>
  <si>
    <t>Stock</t>
  </si>
  <si>
    <t>Trade Debtors</t>
  </si>
  <si>
    <t>Cash</t>
  </si>
  <si>
    <t>Deposit with license banks &amp; finance company</t>
  </si>
  <si>
    <t>Others:-</t>
  </si>
  <si>
    <t>Other debtors and prepayment</t>
  </si>
  <si>
    <t>Amount due from holding company</t>
  </si>
  <si>
    <t>Amount due from related companies</t>
  </si>
  <si>
    <t>Amount due from ultimate holding corporation</t>
  </si>
  <si>
    <t>Tax Recoverable</t>
  </si>
  <si>
    <t>6.</t>
  </si>
  <si>
    <t>Current Liabilities</t>
  </si>
  <si>
    <t>Trade Creditors</t>
  </si>
  <si>
    <t>Other Creditors, Accruals</t>
  </si>
  <si>
    <t>Provision for taxation</t>
  </si>
  <si>
    <t>Bank Overdraft</t>
  </si>
  <si>
    <t>Amount due to ultimate holding corporation</t>
  </si>
  <si>
    <t>Amount due to holding company</t>
  </si>
  <si>
    <t>Amount due to related companies</t>
  </si>
  <si>
    <t>Proposed Dividend</t>
  </si>
  <si>
    <t>7.</t>
  </si>
  <si>
    <t>Net Current Assets</t>
  </si>
  <si>
    <t>8.</t>
  </si>
  <si>
    <t>Shareholders Fund</t>
  </si>
  <si>
    <t>Share Capital</t>
  </si>
  <si>
    <t>Reserve</t>
  </si>
  <si>
    <t xml:space="preserve">     Share Premium</t>
  </si>
  <si>
    <t xml:space="preserve">     Capital Reserve</t>
  </si>
  <si>
    <t xml:space="preserve">     Retained profit</t>
  </si>
  <si>
    <t xml:space="preserve">     Revaluation reserved</t>
  </si>
  <si>
    <t>9.</t>
  </si>
  <si>
    <t>Minority Interest</t>
  </si>
  <si>
    <t>10.</t>
  </si>
  <si>
    <t>Long Term Borrowings</t>
  </si>
  <si>
    <t>11.</t>
  </si>
  <si>
    <t>Other Long Term Deposit</t>
  </si>
  <si>
    <t>Deferred Taxation</t>
  </si>
  <si>
    <t>12.</t>
  </si>
  <si>
    <t>Net Tangible Assets Per share (RM)</t>
  </si>
  <si>
    <t>Notes:-</t>
  </si>
  <si>
    <t>Accounting Policies</t>
  </si>
  <si>
    <t xml:space="preserve">The unaudited quarterly accounts have been prepared based on the same accounting policies and methods of computation </t>
  </si>
  <si>
    <t>Exceptional Item</t>
  </si>
  <si>
    <t>There were no exceptional items for the financial period under review.</t>
  </si>
  <si>
    <t>Extraordinary Item</t>
  </si>
  <si>
    <t>There were no extraordinary items for the financial period under review.</t>
  </si>
  <si>
    <t>Taxation:-</t>
  </si>
  <si>
    <t>Current Year</t>
  </si>
  <si>
    <t>1st Quarter Ended</t>
  </si>
  <si>
    <t>Preceding Year</t>
  </si>
  <si>
    <t>31 March 2001</t>
  </si>
  <si>
    <t>Malaysia taxation based on</t>
  </si>
  <si>
    <t>results for the year:-</t>
  </si>
  <si>
    <t xml:space="preserve">- Current </t>
  </si>
  <si>
    <t>- Prior years</t>
  </si>
  <si>
    <t>- Deferred</t>
  </si>
  <si>
    <t>Pre-acquisition Profits</t>
  </si>
  <si>
    <t>There were no pre-acquisition profits for the current financial period under review.</t>
  </si>
  <si>
    <t>Profits on Sale of Investments and/or properties</t>
  </si>
  <si>
    <t>There were no profits on sale of investments or properties for the current financial period under review.</t>
  </si>
  <si>
    <t>Purchase or disposal of quoted securities</t>
  </si>
  <si>
    <t>There were no  purchase or disposal of quoted securities for the current financial period under review.</t>
  </si>
  <si>
    <t>There were no changes in the composition of the group for the current financial period under review.</t>
  </si>
  <si>
    <t>Status of uncompleted corporate announcement</t>
  </si>
  <si>
    <t>The following are the significant corporate proposals that have been announced but were not completed as at the date</t>
  </si>
  <si>
    <t>of announcement:</t>
  </si>
  <si>
    <t>i)</t>
  </si>
  <si>
    <t xml:space="preserve">Proposed rights issue and proposed restricted issue </t>
  </si>
  <si>
    <t>On 8 December 2000, the company announced its proposal to implement a renounceable rights issue of 144,000,000</t>
  </si>
  <si>
    <t>new ordinary shares of RM1.00 each on the basis of three (3) new ordinary shares of RM1.00 each for every one (1)</t>
  </si>
  <si>
    <t>existing ordinary share of RM1.00 each held in KPJHB at an issue price to be fixed at a later date.</t>
  </si>
  <si>
    <t>In addition, the company also proposes to implement a restricted issue of 9,600,000 new ordinary shares of RM1.00</t>
  </si>
  <si>
    <t xml:space="preserve">each in KPJHB, representing 5% of the issued and paid up shares capital of the company after the proposed rights </t>
  </si>
  <si>
    <t>issue to selected professionals of the KPJHB Group.</t>
  </si>
  <si>
    <t>ii)</t>
  </si>
  <si>
    <t>Proposed acquisitions of Tawakal Holdings Sdn Bhd ("TH"), Medical Centre (Johore) Sdn Bhd ("MCJ") and Kumpulan</t>
  </si>
  <si>
    <t>Perubatan (Johor) Sdn Bhd ("KPJSB").</t>
  </si>
  <si>
    <t>On 19 January 2001, the company has entered into a conditional sale and purchase agreement with Johor Corporation</t>
  </si>
  <si>
    <t>to acquire the following:-</t>
  </si>
  <si>
    <t>5,675,000 ordinary shares of RM1.00 each representing the entire issued and paid-up share capital of TH</t>
  </si>
  <si>
    <t>for a cash consideration of approximately RM35.396 million;</t>
  </si>
  <si>
    <t>7,455,000 ordinary shares of RM1.00 each representing 80.25% of the issued and paid-up share capital of</t>
  </si>
  <si>
    <t>MCJ for a cash consideration of approximately RM15.370 million; and</t>
  </si>
  <si>
    <t>90,000,000 ordinary shares of RM1.00 each representing the entire issued and paid-up share capital of</t>
  </si>
  <si>
    <t>KPJSB for a cash consideration of approximately RM121.234 million.</t>
  </si>
  <si>
    <t>Seasonality or cyclicality of operations</t>
  </si>
  <si>
    <t xml:space="preserve">Issuance's and repayment of debt and equity securities, share buy-back, share cancellation, </t>
  </si>
  <si>
    <t>share held as treasury shares and resale of treasury shares.</t>
  </si>
  <si>
    <t>There was no issuance and repayment of debt and equity securities, share buy-backs, share cancellations, shares held</t>
  </si>
  <si>
    <t>as treasury shares and resale of treasury shares for the current financial period under review.</t>
  </si>
  <si>
    <t>Group borrowings</t>
  </si>
  <si>
    <t>13.</t>
  </si>
  <si>
    <t>enforceable.</t>
  </si>
  <si>
    <t>14.</t>
  </si>
  <si>
    <t>Financial instrument with off balance sheet risk</t>
  </si>
  <si>
    <t xml:space="preserve">As at the date of the issue of this report, there were no financial instruments with off balance sheet risk. </t>
  </si>
  <si>
    <t>15.</t>
  </si>
  <si>
    <t>Pending material litigation</t>
  </si>
  <si>
    <t>As at the date of the issue of this report, there was no pending material litigation.</t>
  </si>
  <si>
    <t>16.</t>
  </si>
  <si>
    <t>Segment reporting</t>
  </si>
  <si>
    <t>There is no segmental reporting as the Group operates in Malaysia, principally within an industry segment.</t>
  </si>
  <si>
    <t>17.</t>
  </si>
  <si>
    <t>Material change in the profit before taxation for the quarter as compared to the preceding quarter</t>
  </si>
  <si>
    <t>18.</t>
  </si>
  <si>
    <t>Review of results</t>
  </si>
  <si>
    <t>19.</t>
  </si>
  <si>
    <t>Current year prospects</t>
  </si>
  <si>
    <t>Barring any unforseen circumstances, the directors are confident of maintaining the performance for the second</t>
  </si>
  <si>
    <t>quarter of 2001.</t>
  </si>
  <si>
    <t>20.</t>
  </si>
  <si>
    <t>21.</t>
  </si>
  <si>
    <t>Dividend</t>
  </si>
  <si>
    <t>The directors have not declared any dividend in respect of financial period ended 31 March 2001.</t>
  </si>
  <si>
    <t>The Directors are pleased to announce the unaudited consolidated results for the quarter ended 31 March 2001.</t>
  </si>
  <si>
    <r>
      <t>co</t>
    </r>
    <r>
      <rPr>
        <sz val="10"/>
        <rFont val="Arial"/>
        <family val="2"/>
      </rPr>
      <t>nsistent with those adopted in the 2000 audited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financial statement. Th</t>
    </r>
    <r>
      <rPr>
        <sz val="10"/>
        <rFont val="Arial"/>
        <family val="0"/>
      </rPr>
      <t xml:space="preserve">ere has been no change to these policies and/or  </t>
    </r>
  </si>
  <si>
    <t>methods adopted for the current financial period under review.</t>
  </si>
  <si>
    <t>31 March 2000</t>
  </si>
  <si>
    <r>
      <t xml:space="preserve">Effect of changes in the composition of the </t>
    </r>
    <r>
      <rPr>
        <b/>
        <sz val="10"/>
        <rFont val="Arial"/>
        <family val="2"/>
      </rPr>
      <t>Group for the current financial year to date</t>
    </r>
  </si>
  <si>
    <t>FIC has given its approval on 14 May 2001.</t>
  </si>
  <si>
    <r>
      <t xml:space="preserve">The business operations have not been significantly affected by </t>
    </r>
    <r>
      <rPr>
        <sz val="10"/>
        <rFont val="Arial"/>
        <family val="2"/>
      </rPr>
      <t>any</t>
    </r>
    <r>
      <rPr>
        <sz val="10"/>
        <rFont val="Arial"/>
        <family val="0"/>
      </rPr>
      <t xml:space="preserve"> seasonal or </t>
    </r>
    <r>
      <rPr>
        <sz val="10"/>
        <rFont val="Arial"/>
        <family val="2"/>
      </rPr>
      <t>cyclical</t>
    </r>
    <r>
      <rPr>
        <sz val="10"/>
        <rFont val="Arial"/>
        <family val="0"/>
      </rPr>
      <t xml:space="preserve"> trend.</t>
    </r>
  </si>
  <si>
    <r>
      <t xml:space="preserve">As at </t>
    </r>
    <r>
      <rPr>
        <sz val="10"/>
        <rFont val="Arial"/>
        <family val="2"/>
      </rPr>
      <t>31 March 2001</t>
    </r>
    <r>
      <rPr>
        <sz val="10"/>
        <rFont val="Arial"/>
        <family val="0"/>
      </rPr>
      <t xml:space="preserve">, the Group has  a short term borrowing (bank overdraft) of </t>
    </r>
    <r>
      <rPr>
        <sz val="10"/>
        <rFont val="Arial"/>
        <family val="2"/>
      </rPr>
      <t>RM4,779,361.</t>
    </r>
  </si>
  <si>
    <r>
      <t>Contingent</t>
    </r>
    <r>
      <rPr>
        <b/>
        <sz val="10"/>
        <color indexed="53"/>
        <rFont val="Arial"/>
        <family val="2"/>
      </rPr>
      <t xml:space="preserve"> </t>
    </r>
    <r>
      <rPr>
        <b/>
        <sz val="10"/>
        <rFont val="Arial"/>
        <family val="2"/>
      </rPr>
      <t>liabilities</t>
    </r>
  </si>
  <si>
    <r>
      <t xml:space="preserve">As at the date of the issue of this report, </t>
    </r>
    <r>
      <rPr>
        <sz val="10"/>
        <rFont val="Arial"/>
        <family val="0"/>
      </rPr>
      <t xml:space="preserve">no contingent liabilities has become enforceable or is likely to become </t>
    </r>
  </si>
  <si>
    <t>The profit before taxation for the current quarter has decreased by 27.7% as compared to the preceding quarter. This is</t>
  </si>
  <si>
    <t>mainly due to the increase in operating expenses.</t>
  </si>
  <si>
    <t xml:space="preserve">2000 in tandem with the higher turnover achieved of RM34.2 million as compared to RM27.4 million in the previous year's </t>
  </si>
  <si>
    <t>quarter as a result of an increase in hospital efficiency.</t>
  </si>
  <si>
    <t xml:space="preserve">The profit before taxation for the current quarter has increased by 51.9% as compared to the corresponding quarter in  </t>
  </si>
  <si>
    <r>
      <t>Variance of</t>
    </r>
    <r>
      <rPr>
        <b/>
        <sz val="10"/>
        <rFont val="Arial"/>
        <family val="2"/>
      </rPr>
      <t xml:space="preserve"> actual profit from forecast period/profit guarantee</t>
    </r>
  </si>
  <si>
    <r>
      <t xml:space="preserve">The proposals referred to in (i) and (ii) above were submitted to SC and FIC on </t>
    </r>
    <r>
      <rPr>
        <sz val="10"/>
        <rFont val="Arial"/>
        <family val="2"/>
      </rPr>
      <t>27 March 2001.</t>
    </r>
  </si>
  <si>
    <t>The company is not subject to any variance of actual profit from forecast profit/profit guarantee.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</si>
</sst>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15" applyNumberFormat="1" applyFont="1" applyAlignment="1">
      <alignment horizontal="right"/>
    </xf>
    <xf numFmtId="164" fontId="4" fillId="0" borderId="0" xfId="15" applyNumberFormat="1" applyFont="1" applyAlignment="1" quotePrefix="1">
      <alignment horizontal="right"/>
    </xf>
    <xf numFmtId="0" fontId="0" fillId="0" borderId="0" xfId="0" applyAlignment="1" quotePrefix="1">
      <alignment/>
    </xf>
    <xf numFmtId="164" fontId="0" fillId="0" borderId="0" xfId="15" applyNumberFormat="1" applyAlignment="1">
      <alignment horizontal="right"/>
    </xf>
    <xf numFmtId="164" fontId="0" fillId="0" borderId="0" xfId="15" applyNumberFormat="1" applyFont="1" applyAlignment="1" quotePrefix="1">
      <alignment/>
    </xf>
    <xf numFmtId="43" fontId="0" fillId="0" borderId="0" xfId="15" applyNumberFormat="1" applyAlignment="1">
      <alignment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164" fontId="4" fillId="0" borderId="0" xfId="15" applyNumberFormat="1" applyFont="1" applyAlignment="1" quotePrefix="1">
      <alignment horizontal="center"/>
    </xf>
    <xf numFmtId="0" fontId="7" fillId="0" borderId="0" xfId="0" applyFont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164" fontId="0" fillId="0" borderId="0" xfId="15" applyNumberFormat="1" applyFill="1" applyAlignment="1">
      <alignment/>
    </xf>
    <xf numFmtId="164" fontId="0" fillId="0" borderId="2" xfId="15" applyNumberForma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164" fontId="0" fillId="0" borderId="1" xfId="15" applyNumberForma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15" applyNumberFormat="1" applyBorder="1" applyAlignment="1">
      <alignment horizontal="right"/>
    </xf>
    <xf numFmtId="164" fontId="0" fillId="0" borderId="2" xfId="15" applyNumberFormat="1" applyBorder="1" applyAlignment="1">
      <alignment horizontal="right"/>
    </xf>
    <xf numFmtId="164" fontId="0" fillId="0" borderId="0" xfId="15" applyNumberFormat="1" applyFont="1" applyAlignment="1" quotePrefix="1">
      <alignment horizontal="right"/>
    </xf>
    <xf numFmtId="43" fontId="0" fillId="0" borderId="0" xfId="15" applyFont="1" applyAlignment="1">
      <alignment/>
    </xf>
    <xf numFmtId="164" fontId="0" fillId="0" borderId="0" xfId="15" applyNumberFormat="1" applyFont="1" applyBorder="1" applyAlignment="1">
      <alignment horizontal="right"/>
    </xf>
    <xf numFmtId="164" fontId="0" fillId="0" borderId="2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9"/>
  <sheetViews>
    <sheetView showGridLines="0" tabSelected="1" zoomScale="80" zoomScaleNormal="80" workbookViewId="0" topLeftCell="A188">
      <selection activeCell="F271" sqref="F271"/>
    </sheetView>
  </sheetViews>
  <sheetFormatPr defaultColWidth="9.140625" defaultRowHeight="12.75"/>
  <cols>
    <col min="1" max="2" width="3.57421875" style="0" customWidth="1"/>
    <col min="5" max="6" width="8.140625" style="0" customWidth="1"/>
    <col min="7" max="7" width="4.8515625" style="0" customWidth="1"/>
    <col min="8" max="8" width="8.140625" style="0" customWidth="1"/>
    <col min="9" max="9" width="4.57421875" style="0" customWidth="1"/>
    <col min="10" max="10" width="10.00390625" style="0" customWidth="1"/>
    <col min="11" max="11" width="5.7109375" style="0" customWidth="1"/>
    <col min="12" max="12" width="9.8515625" style="0" customWidth="1"/>
    <col min="13" max="13" width="2.7109375" style="0" customWidth="1"/>
    <col min="14" max="14" width="10.28125" style="0" customWidth="1"/>
    <col min="15" max="15" width="11.28125" style="0" customWidth="1"/>
  </cols>
  <sheetData>
    <row r="1" spans="5:14" ht="15">
      <c r="E1" s="1"/>
      <c r="F1" s="1"/>
      <c r="H1" s="2" t="s">
        <v>0</v>
      </c>
      <c r="J1" s="3"/>
      <c r="L1" s="3"/>
      <c r="N1" s="3"/>
    </row>
    <row r="2" spans="8:14" ht="12.75">
      <c r="H2" s="4" t="s">
        <v>1</v>
      </c>
      <c r="J2" s="3"/>
      <c r="L2" s="3"/>
      <c r="N2" s="3"/>
    </row>
    <row r="3" spans="8:14" ht="12.75">
      <c r="H3" s="4" t="s">
        <v>2</v>
      </c>
      <c r="J3" s="3"/>
      <c r="L3" s="3"/>
      <c r="N3" s="3"/>
    </row>
    <row r="4" spans="8:14" ht="12.75">
      <c r="H4" s="4" t="s">
        <v>3</v>
      </c>
      <c r="J4" s="3"/>
      <c r="L4" s="3"/>
      <c r="N4" s="3"/>
    </row>
    <row r="5" spans="8:14" ht="12.75">
      <c r="H5" s="4" t="s">
        <v>4</v>
      </c>
      <c r="J5" s="3"/>
      <c r="L5" s="3"/>
      <c r="N5" s="3"/>
    </row>
    <row r="6" spans="8:14" ht="12.75">
      <c r="H6" s="4"/>
      <c r="J6" s="3"/>
      <c r="L6" s="3"/>
      <c r="N6" s="3"/>
    </row>
    <row r="7" spans="1:14" ht="12.75">
      <c r="A7" t="s">
        <v>202</v>
      </c>
      <c r="H7" s="3"/>
      <c r="J7" s="3"/>
      <c r="L7" s="3"/>
      <c r="N7" s="3"/>
    </row>
    <row r="8" spans="8:14" ht="9" customHeight="1">
      <c r="H8" s="3"/>
      <c r="J8" s="3"/>
      <c r="L8" s="3"/>
      <c r="N8" s="3"/>
    </row>
    <row r="9" spans="8:14" ht="12.75">
      <c r="H9" s="5"/>
      <c r="I9" s="6"/>
      <c r="J9" s="5"/>
      <c r="K9" s="7" t="s">
        <v>5</v>
      </c>
      <c r="L9" s="5"/>
      <c r="M9" s="6"/>
      <c r="N9" s="5"/>
    </row>
    <row r="10" spans="8:14" ht="12.75">
      <c r="H10" s="5"/>
      <c r="I10" s="7" t="s">
        <v>6</v>
      </c>
      <c r="J10" s="5"/>
      <c r="K10" s="6"/>
      <c r="L10" s="5"/>
      <c r="M10" s="7" t="s">
        <v>7</v>
      </c>
      <c r="N10" s="5"/>
    </row>
    <row r="11" spans="8:14" ht="12.75">
      <c r="H11" s="8" t="s">
        <v>8</v>
      </c>
      <c r="I11" s="6"/>
      <c r="J11" s="8" t="s">
        <v>8</v>
      </c>
      <c r="K11" s="6"/>
      <c r="L11" s="8" t="s">
        <v>8</v>
      </c>
      <c r="M11" s="6"/>
      <c r="N11" s="8" t="s">
        <v>8</v>
      </c>
    </row>
    <row r="12" spans="8:14" ht="12.75">
      <c r="H12" s="9" t="s">
        <v>9</v>
      </c>
      <c r="I12" s="7"/>
      <c r="J12" s="9" t="s">
        <v>10</v>
      </c>
      <c r="K12" s="7"/>
      <c r="L12" s="9" t="s">
        <v>9</v>
      </c>
      <c r="M12" s="7"/>
      <c r="N12" s="9" t="s">
        <v>10</v>
      </c>
    </row>
    <row r="13" spans="8:14" ht="12.75">
      <c r="H13" s="8" t="s">
        <v>11</v>
      </c>
      <c r="I13" s="6"/>
      <c r="J13" s="8" t="s">
        <v>11</v>
      </c>
      <c r="K13" s="6"/>
      <c r="L13" s="8" t="s">
        <v>11</v>
      </c>
      <c r="M13" s="6"/>
      <c r="N13" s="8" t="s">
        <v>11</v>
      </c>
    </row>
    <row r="14" spans="8:14" ht="12.75">
      <c r="H14" s="3"/>
      <c r="J14" s="3"/>
      <c r="L14" s="3"/>
      <c r="N14" s="3"/>
    </row>
    <row r="15" spans="1:14" ht="12.75">
      <c r="A15" s="10" t="s">
        <v>12</v>
      </c>
      <c r="B15" t="s">
        <v>13</v>
      </c>
      <c r="C15" t="s">
        <v>14</v>
      </c>
      <c r="H15" s="3">
        <v>34167</v>
      </c>
      <c r="J15" s="3">
        <v>27353</v>
      </c>
      <c r="L15" s="3">
        <f>H15</f>
        <v>34167</v>
      </c>
      <c r="N15" s="3">
        <f>J15</f>
        <v>27353</v>
      </c>
    </row>
    <row r="16" spans="8:14" ht="2.25" customHeight="1">
      <c r="H16" s="3"/>
      <c r="J16" s="3"/>
      <c r="L16" s="3"/>
      <c r="N16" s="3"/>
    </row>
    <row r="17" spans="2:14" ht="12.75">
      <c r="B17" t="s">
        <v>15</v>
      </c>
      <c r="C17" t="s">
        <v>16</v>
      </c>
      <c r="H17" s="3">
        <v>0</v>
      </c>
      <c r="J17" s="3">
        <v>0</v>
      </c>
      <c r="L17" s="3">
        <v>0</v>
      </c>
      <c r="N17" s="3">
        <v>0</v>
      </c>
    </row>
    <row r="18" spans="8:14" ht="3" customHeight="1">
      <c r="H18" s="3"/>
      <c r="J18" s="3"/>
      <c r="L18" s="3"/>
      <c r="N18" s="3"/>
    </row>
    <row r="19" spans="2:14" ht="12.75">
      <c r="B19" t="s">
        <v>17</v>
      </c>
      <c r="C19" t="s">
        <v>18</v>
      </c>
      <c r="H19" s="3"/>
      <c r="J19" s="3"/>
      <c r="L19" s="3"/>
      <c r="N19" s="3"/>
    </row>
    <row r="20" spans="3:14" ht="12.75">
      <c r="C20" t="s">
        <v>19</v>
      </c>
      <c r="H20" s="3">
        <v>795</v>
      </c>
      <c r="I20" s="3"/>
      <c r="J20" s="3">
        <v>765</v>
      </c>
      <c r="K20" s="3"/>
      <c r="L20" s="3">
        <f>H20</f>
        <v>795</v>
      </c>
      <c r="M20" s="3"/>
      <c r="N20" s="3">
        <f>J20</f>
        <v>765</v>
      </c>
    </row>
    <row r="21" spans="8:14" ht="12.75">
      <c r="H21" s="3"/>
      <c r="J21" s="3"/>
      <c r="L21" s="3"/>
      <c r="N21" s="3"/>
    </row>
    <row r="22" spans="1:14" ht="12.75">
      <c r="A22" s="10" t="s">
        <v>20</v>
      </c>
      <c r="B22" t="s">
        <v>13</v>
      </c>
      <c r="C22" t="s">
        <v>21</v>
      </c>
      <c r="H22" s="3"/>
      <c r="J22" s="3"/>
      <c r="L22" s="3"/>
      <c r="N22" s="3"/>
    </row>
    <row r="23" spans="3:14" ht="12.75">
      <c r="C23" t="s">
        <v>22</v>
      </c>
      <c r="H23" s="3"/>
      <c r="J23" s="3"/>
      <c r="L23" s="3"/>
      <c r="N23" s="3"/>
    </row>
    <row r="24" spans="3:14" ht="12.75">
      <c r="C24" t="s">
        <v>23</v>
      </c>
      <c r="H24" s="3"/>
      <c r="J24" s="3"/>
      <c r="L24" s="3"/>
      <c r="N24" s="3"/>
    </row>
    <row r="25" spans="3:14" ht="12.75">
      <c r="C25" t="s">
        <v>24</v>
      </c>
      <c r="H25" s="3"/>
      <c r="J25" s="3"/>
      <c r="L25" s="3"/>
      <c r="N25" s="3"/>
    </row>
    <row r="26" spans="3:14" ht="12.75">
      <c r="C26" t="s">
        <v>25</v>
      </c>
      <c r="H26" s="3">
        <v>4950</v>
      </c>
      <c r="I26" s="3"/>
      <c r="J26" s="3">
        <v>3834</v>
      </c>
      <c r="K26" s="3"/>
      <c r="L26" s="3">
        <f>H26</f>
        <v>4950</v>
      </c>
      <c r="M26" s="3"/>
      <c r="N26" s="3">
        <f>J26</f>
        <v>3834</v>
      </c>
    </row>
    <row r="27" spans="8:14" ht="2.25" customHeight="1">
      <c r="H27" s="3"/>
      <c r="I27" s="3"/>
      <c r="J27" s="3"/>
      <c r="K27" s="3"/>
      <c r="L27" s="3"/>
      <c r="M27" s="3"/>
      <c r="N27" s="3"/>
    </row>
    <row r="28" spans="2:14" ht="12.75">
      <c r="B28" t="s">
        <v>15</v>
      </c>
      <c r="C28" t="s">
        <v>26</v>
      </c>
      <c r="H28" s="3">
        <v>84</v>
      </c>
      <c r="J28" s="3">
        <v>16</v>
      </c>
      <c r="L28" s="3">
        <f>H28</f>
        <v>84</v>
      </c>
      <c r="N28" s="3">
        <f>J28</f>
        <v>16</v>
      </c>
    </row>
    <row r="29" spans="8:14" ht="3" customHeight="1">
      <c r="H29" s="3"/>
      <c r="J29" s="3"/>
      <c r="L29" s="3"/>
      <c r="N29" s="3"/>
    </row>
    <row r="30" spans="2:14" ht="12.75">
      <c r="B30" s="33" t="s">
        <v>17</v>
      </c>
      <c r="C30" s="33" t="s">
        <v>27</v>
      </c>
      <c r="D30" s="33"/>
      <c r="E30" s="33"/>
      <c r="F30" s="33"/>
      <c r="H30" s="46">
        <v>1639</v>
      </c>
      <c r="I30" s="33"/>
      <c r="J30" s="46">
        <v>1693</v>
      </c>
      <c r="K30" s="33"/>
      <c r="L30" s="46">
        <v>1639</v>
      </c>
      <c r="M30" s="47"/>
      <c r="N30" s="46">
        <v>1693</v>
      </c>
    </row>
    <row r="31" spans="2:14" ht="3" customHeight="1">
      <c r="B31" s="33"/>
      <c r="C31" s="33"/>
      <c r="D31" s="33"/>
      <c r="E31" s="33"/>
      <c r="F31" s="33"/>
      <c r="H31" s="46"/>
      <c r="I31" s="33"/>
      <c r="J31" s="46"/>
      <c r="K31" s="33"/>
      <c r="L31" s="46"/>
      <c r="M31" s="47"/>
      <c r="N31" s="46"/>
    </row>
    <row r="32" spans="2:14" ht="12.75">
      <c r="B32" s="33" t="s">
        <v>28</v>
      </c>
      <c r="C32" t="s">
        <v>29</v>
      </c>
      <c r="H32" s="3">
        <v>0</v>
      </c>
      <c r="J32" s="3">
        <v>0</v>
      </c>
      <c r="L32" s="3">
        <f>H32</f>
        <v>0</v>
      </c>
      <c r="N32" s="3">
        <v>0</v>
      </c>
    </row>
    <row r="33" spans="8:14" ht="2.25" customHeight="1">
      <c r="H33" s="3"/>
      <c r="J33" s="3"/>
      <c r="L33" s="3"/>
      <c r="N33" s="3"/>
    </row>
    <row r="34" spans="2:14" ht="12.75">
      <c r="B34" s="33" t="s">
        <v>30</v>
      </c>
      <c r="C34" t="s">
        <v>31</v>
      </c>
      <c r="H34" s="3"/>
      <c r="J34" s="3"/>
      <c r="L34" s="3"/>
      <c r="N34" s="3"/>
    </row>
    <row r="35" spans="3:14" ht="12.75">
      <c r="C35" t="s">
        <v>32</v>
      </c>
      <c r="H35" s="3"/>
      <c r="J35" s="3"/>
      <c r="L35" s="3"/>
      <c r="N35" s="3"/>
    </row>
    <row r="36" spans="3:14" ht="12.75">
      <c r="C36" t="s">
        <v>33</v>
      </c>
      <c r="H36" s="3"/>
      <c r="J36" s="3"/>
      <c r="L36" s="3"/>
      <c r="N36" s="3"/>
    </row>
    <row r="37" spans="3:14" ht="12.75">
      <c r="C37" t="s">
        <v>34</v>
      </c>
      <c r="H37" s="3"/>
      <c r="J37" s="3"/>
      <c r="L37" s="3"/>
      <c r="N37" s="3"/>
    </row>
    <row r="38" spans="3:14" ht="12.75">
      <c r="C38" t="s">
        <v>35</v>
      </c>
      <c r="H38" s="3">
        <v>3227</v>
      </c>
      <c r="I38" s="3"/>
      <c r="J38" s="3">
        <v>2125</v>
      </c>
      <c r="K38" s="3"/>
      <c r="L38" s="3">
        <f>H38</f>
        <v>3227</v>
      </c>
      <c r="M38" s="3"/>
      <c r="N38" s="3">
        <f>J38</f>
        <v>2125</v>
      </c>
    </row>
    <row r="39" spans="8:14" ht="3" customHeight="1">
      <c r="H39" s="3"/>
      <c r="J39" s="3"/>
      <c r="L39" s="3"/>
      <c r="N39" s="3"/>
    </row>
    <row r="40" spans="2:14" ht="12.75">
      <c r="B40" s="33" t="s">
        <v>36</v>
      </c>
      <c r="C40" t="s">
        <v>37</v>
      </c>
      <c r="H40" s="3"/>
      <c r="J40" s="3"/>
      <c r="L40" s="3"/>
      <c r="N40" s="3"/>
    </row>
    <row r="41" spans="3:14" ht="12.75">
      <c r="C41" t="s">
        <v>38</v>
      </c>
      <c r="H41" s="3">
        <v>0</v>
      </c>
      <c r="J41" s="3">
        <v>0</v>
      </c>
      <c r="L41" s="3">
        <v>0</v>
      </c>
      <c r="N41" s="3">
        <v>0</v>
      </c>
    </row>
    <row r="42" spans="8:14" ht="2.25" customHeight="1">
      <c r="H42" s="3"/>
      <c r="J42" s="3"/>
      <c r="L42" s="3"/>
      <c r="N42" s="3"/>
    </row>
    <row r="43" spans="2:14" ht="12.75">
      <c r="B43" s="33" t="s">
        <v>39</v>
      </c>
      <c r="C43" t="s">
        <v>40</v>
      </c>
      <c r="H43" s="3"/>
      <c r="J43" s="3"/>
      <c r="L43" s="3"/>
      <c r="N43" s="3"/>
    </row>
    <row r="44" spans="3:14" ht="12.75">
      <c r="C44" t="s">
        <v>35</v>
      </c>
      <c r="H44" s="3">
        <f>SUM(H38-H41)</f>
        <v>3227</v>
      </c>
      <c r="I44" s="3"/>
      <c r="J44" s="3">
        <f>SUM(J38-J41)</f>
        <v>2125</v>
      </c>
      <c r="K44" s="3"/>
      <c r="L44" s="3">
        <f>H44</f>
        <v>3227</v>
      </c>
      <c r="M44" s="3"/>
      <c r="N44" s="3">
        <f>SUM(N38-N41)</f>
        <v>2125</v>
      </c>
    </row>
    <row r="45" spans="8:14" ht="3" customHeight="1">
      <c r="H45" s="3"/>
      <c r="J45" s="3"/>
      <c r="L45" s="3"/>
      <c r="N45" s="3"/>
    </row>
    <row r="46" spans="2:14" ht="12.75">
      <c r="B46" s="33" t="s">
        <v>41</v>
      </c>
      <c r="C46" t="s">
        <v>42</v>
      </c>
      <c r="H46" s="11">
        <v>-1070</v>
      </c>
      <c r="J46" s="3">
        <v>333</v>
      </c>
      <c r="L46" s="3">
        <f>H46</f>
        <v>-1070</v>
      </c>
      <c r="N46" s="3">
        <f>J46</f>
        <v>333</v>
      </c>
    </row>
    <row r="47" spans="8:14" ht="3" customHeight="1">
      <c r="H47" s="3"/>
      <c r="J47" s="3"/>
      <c r="L47" s="3"/>
      <c r="N47" s="3"/>
    </row>
    <row r="48" spans="2:14" ht="12.75">
      <c r="B48" s="33" t="s">
        <v>43</v>
      </c>
      <c r="C48" t="s">
        <v>44</v>
      </c>
      <c r="H48" s="3"/>
      <c r="J48" s="3"/>
      <c r="L48" s="3"/>
      <c r="N48" s="3"/>
    </row>
    <row r="49" spans="3:14" ht="12.75">
      <c r="C49" t="s">
        <v>45</v>
      </c>
      <c r="H49" s="3">
        <f>H44+H46</f>
        <v>2157</v>
      </c>
      <c r="I49" s="3"/>
      <c r="J49" s="3">
        <f>J44-J46</f>
        <v>1792</v>
      </c>
      <c r="K49" s="3"/>
      <c r="L49" s="3">
        <f>H49</f>
        <v>2157</v>
      </c>
      <c r="M49" s="3"/>
      <c r="N49" s="3">
        <f>N44-N46</f>
        <v>1792</v>
      </c>
    </row>
    <row r="50" spans="8:14" ht="3" customHeight="1">
      <c r="H50" s="3"/>
      <c r="J50" s="3"/>
      <c r="L50" s="3"/>
      <c r="N50" s="3"/>
    </row>
    <row r="51" spans="3:14" ht="12.75">
      <c r="C51" t="s">
        <v>46</v>
      </c>
      <c r="H51" s="3">
        <v>37</v>
      </c>
      <c r="I51" s="3"/>
      <c r="J51" s="3">
        <v>43</v>
      </c>
      <c r="K51" s="3"/>
      <c r="L51" s="3">
        <f>H51</f>
        <v>37</v>
      </c>
      <c r="M51" s="3"/>
      <c r="N51" s="3">
        <f>J51</f>
        <v>43</v>
      </c>
    </row>
    <row r="52" spans="8:14" ht="3" customHeight="1">
      <c r="H52" s="3"/>
      <c r="J52" s="3"/>
      <c r="L52" s="3"/>
      <c r="N52" s="3"/>
    </row>
    <row r="53" spans="2:14" ht="12.75">
      <c r="B53" s="33" t="s">
        <v>47</v>
      </c>
      <c r="C53" t="s">
        <v>48</v>
      </c>
      <c r="H53" s="3"/>
      <c r="J53" s="3"/>
      <c r="L53" s="3"/>
      <c r="N53" s="3"/>
    </row>
    <row r="54" spans="3:14" ht="12.75">
      <c r="C54" t="s">
        <v>49</v>
      </c>
      <c r="H54" s="3">
        <f>H49-H51</f>
        <v>2120</v>
      </c>
      <c r="I54" s="3"/>
      <c r="J54" s="3">
        <f>J49-J51</f>
        <v>1749</v>
      </c>
      <c r="K54" s="3"/>
      <c r="L54" s="3">
        <f>H54</f>
        <v>2120</v>
      </c>
      <c r="M54" s="3"/>
      <c r="N54" s="3">
        <f>N49-N51</f>
        <v>1749</v>
      </c>
    </row>
    <row r="55" spans="8:14" ht="3" customHeight="1">
      <c r="H55" s="3"/>
      <c r="J55" s="3"/>
      <c r="L55" s="3"/>
      <c r="N55" s="3"/>
    </row>
    <row r="56" spans="2:14" ht="12.75">
      <c r="B56" s="33" t="s">
        <v>50</v>
      </c>
      <c r="C56" t="s">
        <v>51</v>
      </c>
      <c r="H56" s="3">
        <v>0</v>
      </c>
      <c r="J56" s="3">
        <v>0</v>
      </c>
      <c r="L56" s="3">
        <v>0</v>
      </c>
      <c r="N56" s="3">
        <v>0</v>
      </c>
    </row>
    <row r="57" spans="3:14" ht="12.75">
      <c r="C57" t="s">
        <v>52</v>
      </c>
      <c r="H57" s="3">
        <v>0</v>
      </c>
      <c r="J57" s="3">
        <v>0</v>
      </c>
      <c r="L57" s="3">
        <v>0</v>
      </c>
      <c r="N57" s="3">
        <v>0</v>
      </c>
    </row>
    <row r="58" spans="3:14" ht="12.75">
      <c r="C58" t="s">
        <v>53</v>
      </c>
      <c r="H58" s="3"/>
      <c r="J58" s="3"/>
      <c r="L58" s="3"/>
      <c r="N58" s="3"/>
    </row>
    <row r="59" spans="3:14" ht="12.75">
      <c r="C59" t="s">
        <v>54</v>
      </c>
      <c r="H59" s="3">
        <v>0</v>
      </c>
      <c r="J59" s="3">
        <v>0</v>
      </c>
      <c r="L59" s="3">
        <v>0</v>
      </c>
      <c r="N59" s="3">
        <v>0</v>
      </c>
    </row>
    <row r="60" spans="8:14" ht="3" customHeight="1">
      <c r="H60" s="3"/>
      <c r="J60" s="3"/>
      <c r="L60" s="3"/>
      <c r="N60" s="3"/>
    </row>
    <row r="61" spans="2:14" ht="12.75">
      <c r="B61" s="33" t="s">
        <v>55</v>
      </c>
      <c r="C61" t="s">
        <v>56</v>
      </c>
      <c r="H61" s="12"/>
      <c r="J61" s="3"/>
      <c r="L61" s="3"/>
      <c r="N61" s="3"/>
    </row>
    <row r="62" spans="3:14" ht="12.75">
      <c r="C62" t="s">
        <v>57</v>
      </c>
      <c r="H62" s="3"/>
      <c r="J62" s="3"/>
      <c r="L62" s="3"/>
      <c r="N62" s="3"/>
    </row>
    <row r="63" spans="3:14" ht="12.75">
      <c r="C63" t="s">
        <v>58</v>
      </c>
      <c r="H63" s="3">
        <f>SUM(H54-H56-H59-H57)</f>
        <v>2120</v>
      </c>
      <c r="I63" s="3"/>
      <c r="J63" s="3">
        <f>SUM(J54-J56-J59-J57)</f>
        <v>1749</v>
      </c>
      <c r="K63" s="3"/>
      <c r="L63" s="3">
        <f>H63</f>
        <v>2120</v>
      </c>
      <c r="M63" s="3"/>
      <c r="N63" s="3">
        <f>SUM(N54-N56-N59-N57)</f>
        <v>1749</v>
      </c>
    </row>
    <row r="64" spans="8:14" ht="12.75">
      <c r="H64" s="3"/>
      <c r="J64" s="3"/>
      <c r="L64" s="3"/>
      <c r="N64" s="3"/>
    </row>
    <row r="65" spans="1:14" ht="12.75">
      <c r="A65" s="10" t="s">
        <v>59</v>
      </c>
      <c r="B65" t="s">
        <v>13</v>
      </c>
      <c r="C65" t="s">
        <v>60</v>
      </c>
      <c r="H65" s="3"/>
      <c r="J65" s="3"/>
      <c r="L65" s="3"/>
      <c r="N65" s="3"/>
    </row>
    <row r="66" spans="3:14" ht="12.75">
      <c r="C66" t="s">
        <v>61</v>
      </c>
      <c r="H66" s="3"/>
      <c r="J66" s="3"/>
      <c r="L66" s="3"/>
      <c r="N66" s="3"/>
    </row>
    <row r="67" spans="3:14" ht="12.75">
      <c r="C67" t="s">
        <v>62</v>
      </c>
      <c r="H67" s="13"/>
      <c r="J67" s="13"/>
      <c r="L67" s="14"/>
      <c r="N67" s="14"/>
    </row>
    <row r="68" spans="3:14" ht="12.75">
      <c r="C68" t="s">
        <v>63</v>
      </c>
      <c r="H68" s="3"/>
      <c r="J68" s="3"/>
      <c r="L68" s="3"/>
      <c r="N68" s="3"/>
    </row>
    <row r="69" spans="3:14" ht="12.75">
      <c r="C69" t="s">
        <v>64</v>
      </c>
      <c r="H69" s="13">
        <f>SUM(H63/J125*100)</f>
        <v>4.416666666666667</v>
      </c>
      <c r="J69" s="13">
        <f>SUM(J63/L125*100)</f>
        <v>3.64375</v>
      </c>
      <c r="L69" s="13">
        <f>H69</f>
        <v>4.416666666666667</v>
      </c>
      <c r="N69" s="13">
        <f>SUM(N63/L125*100)</f>
        <v>3.64375</v>
      </c>
    </row>
    <row r="70" spans="3:14" ht="12.75">
      <c r="C70" t="s">
        <v>65</v>
      </c>
      <c r="H70" s="3"/>
      <c r="J70" s="3"/>
      <c r="L70" s="3"/>
      <c r="N70" s="3"/>
    </row>
    <row r="71" spans="3:14" ht="12.75">
      <c r="C71" t="s">
        <v>66</v>
      </c>
      <c r="H71" s="15">
        <f>H69</f>
        <v>4.416666666666667</v>
      </c>
      <c r="J71" s="15">
        <f>J69</f>
        <v>3.64375</v>
      </c>
      <c r="L71" s="15">
        <f>L69</f>
        <v>4.416666666666667</v>
      </c>
      <c r="N71" s="15">
        <f>N69</f>
        <v>3.64375</v>
      </c>
    </row>
    <row r="72" spans="8:14" ht="12.75">
      <c r="H72" s="15"/>
      <c r="J72" s="15"/>
      <c r="L72" s="15"/>
      <c r="N72" s="15"/>
    </row>
    <row r="73" spans="1:14" ht="12.75">
      <c r="A73" s="10" t="s">
        <v>67</v>
      </c>
      <c r="B73" t="s">
        <v>13</v>
      </c>
      <c r="C73" t="s">
        <v>68</v>
      </c>
      <c r="H73" s="15">
        <v>0</v>
      </c>
      <c r="J73" s="15">
        <v>0</v>
      </c>
      <c r="L73" s="15">
        <v>0</v>
      </c>
      <c r="N73" s="15">
        <v>0</v>
      </c>
    </row>
    <row r="74" spans="2:14" ht="12.75">
      <c r="B74" t="s">
        <v>15</v>
      </c>
      <c r="C74" t="s">
        <v>69</v>
      </c>
      <c r="H74" s="15"/>
      <c r="J74" s="15"/>
      <c r="L74" s="7" t="s">
        <v>70</v>
      </c>
      <c r="N74" s="15"/>
    </row>
    <row r="75" spans="10:14" ht="12.75">
      <c r="J75" s="4" t="s">
        <v>71</v>
      </c>
      <c r="N75" s="4" t="s">
        <v>72</v>
      </c>
    </row>
    <row r="76" spans="10:14" ht="12.75">
      <c r="J76" s="4" t="s">
        <v>73</v>
      </c>
      <c r="M76" s="4"/>
      <c r="N76" s="7" t="s">
        <v>74</v>
      </c>
    </row>
    <row r="77" spans="1:14" ht="12.75">
      <c r="A77" s="10" t="s">
        <v>75</v>
      </c>
      <c r="B77" t="s">
        <v>76</v>
      </c>
      <c r="J77" s="15">
        <f>J142</f>
        <v>2.8527916666666666</v>
      </c>
      <c r="N77" s="16">
        <f>L142</f>
        <v>2.8191041666666665</v>
      </c>
    </row>
    <row r="78" spans="1:14" ht="12.75">
      <c r="A78" s="10"/>
      <c r="J78" s="15"/>
      <c r="N78" s="16"/>
    </row>
    <row r="79" spans="1:12" ht="12.75">
      <c r="A79" s="10"/>
      <c r="H79" s="15"/>
      <c r="J79" s="3"/>
      <c r="L79" s="16"/>
    </row>
    <row r="80" spans="7:14" ht="15">
      <c r="G80" s="1"/>
      <c r="H80" s="2" t="s">
        <v>77</v>
      </c>
      <c r="J80" s="3"/>
      <c r="L80" s="3"/>
      <c r="N80" s="3"/>
    </row>
    <row r="81" spans="8:14" ht="12.75">
      <c r="H81" s="4" t="s">
        <v>1</v>
      </c>
      <c r="J81" s="3"/>
      <c r="L81" s="3"/>
      <c r="N81" s="3"/>
    </row>
    <row r="82" spans="8:14" ht="12.75">
      <c r="H82" s="3"/>
      <c r="J82" s="3"/>
      <c r="L82" s="3"/>
      <c r="N82" s="3"/>
    </row>
    <row r="83" spans="8:14" ht="12.75">
      <c r="H83" s="4" t="s">
        <v>78</v>
      </c>
      <c r="J83" s="3"/>
      <c r="L83" s="3"/>
      <c r="N83" s="3"/>
    </row>
    <row r="84" spans="8:14" ht="12.75">
      <c r="H84" s="4" t="s">
        <v>79</v>
      </c>
      <c r="J84" s="3"/>
      <c r="L84" s="3"/>
      <c r="N84" s="3"/>
    </row>
    <row r="85" spans="8:14" ht="12.75">
      <c r="H85" s="17" t="s">
        <v>80</v>
      </c>
      <c r="J85" s="3"/>
      <c r="L85" s="3"/>
      <c r="N85" s="3"/>
    </row>
    <row r="86" spans="9:14" ht="12.75">
      <c r="I86" s="4"/>
      <c r="J86" s="3"/>
      <c r="L86" s="3"/>
      <c r="N86" s="3"/>
    </row>
    <row r="87" spans="10:14" ht="12.75">
      <c r="J87" s="5"/>
      <c r="K87" s="7" t="s">
        <v>5</v>
      </c>
      <c r="L87" s="5"/>
      <c r="N87" s="3"/>
    </row>
    <row r="88" spans="10:14" ht="12.75">
      <c r="J88" s="4" t="s">
        <v>81</v>
      </c>
      <c r="K88" s="6"/>
      <c r="L88" s="4" t="s">
        <v>82</v>
      </c>
      <c r="N88" s="3"/>
    </row>
    <row r="89" spans="10:14" ht="12.75">
      <c r="J89" s="4" t="s">
        <v>11</v>
      </c>
      <c r="K89" s="6"/>
      <c r="L89" s="4" t="s">
        <v>11</v>
      </c>
      <c r="N89" s="3"/>
    </row>
    <row r="90" spans="10:14" ht="12.75">
      <c r="J90" s="4"/>
      <c r="K90" s="6"/>
      <c r="L90" s="4"/>
      <c r="N90" s="3"/>
    </row>
    <row r="91" spans="2:14" ht="12.75">
      <c r="B91" s="10" t="s">
        <v>12</v>
      </c>
      <c r="C91" t="s">
        <v>83</v>
      </c>
      <c r="J91" s="3">
        <v>109373</v>
      </c>
      <c r="L91" s="3">
        <v>107340</v>
      </c>
      <c r="N91" s="3"/>
    </row>
    <row r="92" spans="2:14" ht="12.75">
      <c r="B92" s="10" t="s">
        <v>20</v>
      </c>
      <c r="C92" t="s">
        <v>84</v>
      </c>
      <c r="J92" s="3">
        <v>0</v>
      </c>
      <c r="L92" s="3">
        <v>0</v>
      </c>
      <c r="N92" s="3"/>
    </row>
    <row r="93" spans="2:14" ht="12.75">
      <c r="B93" s="10" t="s">
        <v>59</v>
      </c>
      <c r="C93" t="s">
        <v>85</v>
      </c>
      <c r="J93" s="3">
        <v>3596</v>
      </c>
      <c r="L93" s="3">
        <v>3093</v>
      </c>
      <c r="N93" s="3"/>
    </row>
    <row r="94" spans="2:14" ht="12.75">
      <c r="B94" s="10" t="s">
        <v>67</v>
      </c>
      <c r="C94" t="s">
        <v>86</v>
      </c>
      <c r="J94" s="3">
        <v>0</v>
      </c>
      <c r="L94" s="3">
        <v>0</v>
      </c>
      <c r="N94" s="3"/>
    </row>
    <row r="95" spans="10:14" ht="12.75">
      <c r="J95" s="3"/>
      <c r="L95" s="3"/>
      <c r="N95" s="3"/>
    </row>
    <row r="96" spans="2:14" ht="12.75">
      <c r="B96" s="10" t="s">
        <v>75</v>
      </c>
      <c r="C96" s="18" t="s">
        <v>87</v>
      </c>
      <c r="J96" s="3"/>
      <c r="L96" s="3"/>
      <c r="N96" s="3"/>
    </row>
    <row r="97" spans="3:14" ht="12.75">
      <c r="C97" t="s">
        <v>88</v>
      </c>
      <c r="J97" s="3">
        <v>4359</v>
      </c>
      <c r="L97" s="3">
        <v>4370</v>
      </c>
      <c r="N97" s="3"/>
    </row>
    <row r="98" spans="3:14" ht="12.75">
      <c r="C98" t="s">
        <v>89</v>
      </c>
      <c r="J98" s="3">
        <v>8635</v>
      </c>
      <c r="L98" s="3">
        <v>9334</v>
      </c>
      <c r="N98" s="3"/>
    </row>
    <row r="99" spans="3:14" ht="12.75">
      <c r="C99" t="s">
        <v>90</v>
      </c>
      <c r="J99" s="3">
        <v>439</v>
      </c>
      <c r="L99" s="3">
        <v>852</v>
      </c>
      <c r="N99" s="3"/>
    </row>
    <row r="100" spans="3:14" ht="12.75">
      <c r="C100" t="s">
        <v>91</v>
      </c>
      <c r="J100" s="19">
        <v>1700</v>
      </c>
      <c r="K100" s="20"/>
      <c r="L100" s="19">
        <v>844</v>
      </c>
      <c r="N100" s="3"/>
    </row>
    <row r="101" spans="3:14" ht="12.75">
      <c r="C101" t="s">
        <v>92</v>
      </c>
      <c r="J101" s="3"/>
      <c r="L101" s="3"/>
      <c r="N101" s="3"/>
    </row>
    <row r="102" spans="3:14" ht="12.75">
      <c r="C102" t="s">
        <v>93</v>
      </c>
      <c r="J102" s="3">
        <v>2759</v>
      </c>
      <c r="L102" s="3">
        <v>2048</v>
      </c>
      <c r="N102" s="3"/>
    </row>
    <row r="103" spans="3:14" ht="12.75">
      <c r="C103" t="s">
        <v>94</v>
      </c>
      <c r="J103" s="3">
        <v>44840</v>
      </c>
      <c r="L103" s="3">
        <v>39930</v>
      </c>
      <c r="N103" s="3"/>
    </row>
    <row r="104" spans="3:14" ht="12.75">
      <c r="C104" t="s">
        <v>95</v>
      </c>
      <c r="J104" s="3">
        <v>1921</v>
      </c>
      <c r="L104" s="3">
        <v>795</v>
      </c>
      <c r="N104" s="3"/>
    </row>
    <row r="105" spans="3:14" ht="12.75">
      <c r="C105" t="s">
        <v>96</v>
      </c>
      <c r="J105" s="3">
        <v>233</v>
      </c>
      <c r="L105" s="3">
        <v>58</v>
      </c>
      <c r="N105" s="3"/>
    </row>
    <row r="106" spans="3:14" ht="12.75">
      <c r="C106" t="s">
        <v>97</v>
      </c>
      <c r="J106" s="21">
        <v>641</v>
      </c>
      <c r="K106" s="22"/>
      <c r="L106" s="21">
        <v>593</v>
      </c>
      <c r="N106" s="3"/>
    </row>
    <row r="107" spans="10:14" ht="12.75">
      <c r="J107" s="3">
        <f>SUM(J97:J106)</f>
        <v>65527</v>
      </c>
      <c r="L107" s="3">
        <f>SUM(L97:L106)</f>
        <v>58824</v>
      </c>
      <c r="N107" s="3"/>
    </row>
    <row r="108" spans="10:14" ht="12.75">
      <c r="J108" s="3"/>
      <c r="L108" s="3"/>
      <c r="N108" s="3"/>
    </row>
    <row r="109" spans="2:14" ht="12.75">
      <c r="B109" s="10" t="s">
        <v>98</v>
      </c>
      <c r="C109" s="18" t="s">
        <v>99</v>
      </c>
      <c r="J109" s="3"/>
      <c r="L109" s="3"/>
      <c r="N109" s="3"/>
    </row>
    <row r="110" spans="3:14" ht="12.75">
      <c r="C110" t="s">
        <v>100</v>
      </c>
      <c r="J110" s="3">
        <v>9145</v>
      </c>
      <c r="L110" s="3">
        <v>10224</v>
      </c>
      <c r="N110" s="3"/>
    </row>
    <row r="111" spans="3:14" ht="12.75">
      <c r="C111" t="s">
        <v>101</v>
      </c>
      <c r="J111" s="3">
        <v>9977</v>
      </c>
      <c r="L111" s="3">
        <v>6748</v>
      </c>
      <c r="N111" s="3"/>
    </row>
    <row r="112" spans="3:14" ht="12.75">
      <c r="C112" t="s">
        <v>102</v>
      </c>
      <c r="J112" s="3">
        <v>650</v>
      </c>
      <c r="L112" s="3">
        <v>647</v>
      </c>
      <c r="N112" s="3"/>
    </row>
    <row r="113" spans="3:14" ht="12.75">
      <c r="C113" t="s">
        <v>103</v>
      </c>
      <c r="J113" s="3">
        <v>4779</v>
      </c>
      <c r="L113" s="3">
        <v>0</v>
      </c>
      <c r="N113" s="3"/>
    </row>
    <row r="114" spans="3:14" ht="12.75">
      <c r="C114" t="s">
        <v>92</v>
      </c>
      <c r="J114" s="3"/>
      <c r="L114" s="3"/>
      <c r="N114" s="3"/>
    </row>
    <row r="115" spans="3:14" ht="12.75">
      <c r="C115" t="s">
        <v>104</v>
      </c>
      <c r="J115" s="3">
        <v>0</v>
      </c>
      <c r="L115" s="3">
        <v>0</v>
      </c>
      <c r="N115" s="3"/>
    </row>
    <row r="116" spans="3:14" ht="12.75">
      <c r="C116" t="s">
        <v>105</v>
      </c>
      <c r="J116" s="3">
        <v>0</v>
      </c>
      <c r="L116" s="3">
        <v>0</v>
      </c>
      <c r="N116" s="3"/>
    </row>
    <row r="117" spans="3:14" ht="12.75">
      <c r="C117" t="s">
        <v>106</v>
      </c>
      <c r="J117" s="19">
        <v>2029</v>
      </c>
      <c r="K117" s="20"/>
      <c r="L117" s="19">
        <v>1964</v>
      </c>
      <c r="N117" s="3"/>
    </row>
    <row r="118" spans="3:12" ht="12.75">
      <c r="C118" t="s">
        <v>107</v>
      </c>
      <c r="J118" s="21">
        <v>1728</v>
      </c>
      <c r="K118" s="22"/>
      <c r="L118" s="21">
        <v>1728</v>
      </c>
    </row>
    <row r="119" spans="10:14" ht="12.75">
      <c r="J119" s="3">
        <f>SUM(J110:J118)</f>
        <v>28308</v>
      </c>
      <c r="L119" s="3">
        <f>SUM(L110:L118)</f>
        <v>21311</v>
      </c>
      <c r="N119" s="3"/>
    </row>
    <row r="120" spans="10:14" ht="12.75">
      <c r="J120" s="3"/>
      <c r="L120" s="3"/>
      <c r="N120" s="3"/>
    </row>
    <row r="121" spans="2:14" ht="12.75">
      <c r="B121" s="10" t="s">
        <v>108</v>
      </c>
      <c r="C121" t="s">
        <v>109</v>
      </c>
      <c r="J121" s="21">
        <f>SUM(J107-J119)</f>
        <v>37219</v>
      </c>
      <c r="K121" s="22"/>
      <c r="L121" s="21">
        <f>SUM(L107-L119)</f>
        <v>37513</v>
      </c>
      <c r="N121" s="3"/>
    </row>
    <row r="122" spans="10:14" ht="12.75">
      <c r="J122" s="23">
        <f>SUM(J91,J93,J121)</f>
        <v>150188</v>
      </c>
      <c r="K122" s="24"/>
      <c r="L122" s="23">
        <f>SUM(L91,L93,L121)</f>
        <v>147946</v>
      </c>
      <c r="N122" s="3"/>
    </row>
    <row r="123" spans="10:14" ht="12.75">
      <c r="J123" s="3"/>
      <c r="L123" s="3"/>
      <c r="N123" s="3"/>
    </row>
    <row r="124" spans="2:14" ht="12.75">
      <c r="B124" s="10" t="s">
        <v>110</v>
      </c>
      <c r="C124" s="18" t="s">
        <v>111</v>
      </c>
      <c r="J124" s="3"/>
      <c r="L124" s="3"/>
      <c r="N124" s="3"/>
    </row>
    <row r="125" spans="3:14" ht="12.75">
      <c r="C125" t="s">
        <v>112</v>
      </c>
      <c r="J125" s="3">
        <v>48000</v>
      </c>
      <c r="L125" s="3">
        <v>48000</v>
      </c>
      <c r="N125" s="3"/>
    </row>
    <row r="126" spans="3:14" ht="12.75">
      <c r="C126" t="s">
        <v>113</v>
      </c>
      <c r="J126" s="3"/>
      <c r="L126" s="3"/>
      <c r="N126" s="3"/>
    </row>
    <row r="127" spans="3:14" ht="12.75">
      <c r="C127" t="s">
        <v>114</v>
      </c>
      <c r="J127" s="3">
        <v>1627</v>
      </c>
      <c r="L127" s="3">
        <v>1627</v>
      </c>
      <c r="N127" s="3"/>
    </row>
    <row r="128" spans="3:14" ht="12.75">
      <c r="C128" t="s">
        <v>115</v>
      </c>
      <c r="J128" s="3">
        <v>1235</v>
      </c>
      <c r="L128" s="3">
        <v>1235</v>
      </c>
      <c r="N128" s="3"/>
    </row>
    <row r="129" spans="3:14" ht="12.75">
      <c r="C129" t="s">
        <v>116</v>
      </c>
      <c r="J129" s="25">
        <v>58488</v>
      </c>
      <c r="L129" s="3">
        <v>56368</v>
      </c>
      <c r="N129" s="3"/>
    </row>
    <row r="130" spans="3:14" ht="12.75">
      <c r="C130" t="s">
        <v>117</v>
      </c>
      <c r="J130" s="25">
        <v>31180</v>
      </c>
      <c r="L130" s="3">
        <v>31180</v>
      </c>
      <c r="N130" s="3"/>
    </row>
    <row r="131" spans="3:14" ht="12.75">
      <c r="C131" t="s">
        <v>111</v>
      </c>
      <c r="J131" s="23">
        <f>SUM(J125:J130)</f>
        <v>140530</v>
      </c>
      <c r="K131" s="23"/>
      <c r="L131" s="23">
        <f>SUM(L125:L130)</f>
        <v>138410</v>
      </c>
      <c r="N131" s="3"/>
    </row>
    <row r="132" spans="10:14" ht="12.75">
      <c r="J132" s="3"/>
      <c r="L132" s="3"/>
      <c r="N132" s="3"/>
    </row>
    <row r="133" spans="2:14" ht="12.75">
      <c r="B133" s="10" t="s">
        <v>118</v>
      </c>
      <c r="C133" t="s">
        <v>119</v>
      </c>
      <c r="J133" s="3">
        <v>1154</v>
      </c>
      <c r="L133" s="3">
        <v>1115</v>
      </c>
      <c r="N133" s="3"/>
    </row>
    <row r="134" spans="10:14" ht="12.75">
      <c r="J134" s="3"/>
      <c r="L134" s="3"/>
      <c r="N134" s="3"/>
    </row>
    <row r="135" spans="2:14" ht="12.75">
      <c r="B135" s="10" t="s">
        <v>120</v>
      </c>
      <c r="C135" t="s">
        <v>121</v>
      </c>
      <c r="J135" s="3">
        <v>0</v>
      </c>
      <c r="L135" s="3">
        <v>0</v>
      </c>
      <c r="N135" s="3"/>
    </row>
    <row r="136" spans="2:14" ht="12.75">
      <c r="B136" s="10"/>
      <c r="J136" s="3"/>
      <c r="L136" s="3"/>
      <c r="N136" s="3"/>
    </row>
    <row r="137" spans="2:14" ht="12.75">
      <c r="B137" s="10" t="s">
        <v>122</v>
      </c>
      <c r="C137" t="s">
        <v>123</v>
      </c>
      <c r="J137" s="3">
        <v>3760</v>
      </c>
      <c r="L137" s="3">
        <v>3695</v>
      </c>
      <c r="N137" s="3"/>
    </row>
    <row r="138" spans="10:14" ht="12.75">
      <c r="J138" s="3"/>
      <c r="L138" s="3"/>
      <c r="N138" s="3"/>
    </row>
    <row r="139" spans="3:14" ht="12.75">
      <c r="C139" t="s">
        <v>124</v>
      </c>
      <c r="J139" s="3">
        <v>4744</v>
      </c>
      <c r="K139" s="3"/>
      <c r="L139" s="3">
        <v>4726</v>
      </c>
      <c r="N139" s="3"/>
    </row>
    <row r="140" spans="10:14" ht="12.75">
      <c r="J140" s="26">
        <f>SUM(J131:J139)</f>
        <v>150188</v>
      </c>
      <c r="K140" s="24"/>
      <c r="L140" s="23">
        <f>SUM(L131:L139)</f>
        <v>147946</v>
      </c>
      <c r="N140" s="3"/>
    </row>
    <row r="141" spans="10:14" ht="12.75">
      <c r="J141" s="3"/>
      <c r="L141" s="3"/>
      <c r="N141" s="3"/>
    </row>
    <row r="142" spans="2:14" ht="12.75">
      <c r="B142" s="10" t="s">
        <v>125</v>
      </c>
      <c r="C142" t="s">
        <v>126</v>
      </c>
      <c r="J142" s="13">
        <f>SUM((J131-J93-J94)/J125)</f>
        <v>2.8527916666666666</v>
      </c>
      <c r="L142" s="13">
        <f>SUM((L131-L93-L94)/L125)</f>
        <v>2.8191041666666665</v>
      </c>
      <c r="N142" s="3"/>
    </row>
    <row r="143" spans="10:14" ht="12.75">
      <c r="J143" s="3"/>
      <c r="L143" s="3"/>
      <c r="N143" s="3"/>
    </row>
    <row r="144" spans="10:14" ht="12.75">
      <c r="J144" s="3"/>
      <c r="L144" s="3"/>
      <c r="N144" s="3"/>
    </row>
    <row r="145" spans="10:14" ht="12.75">
      <c r="J145" s="3"/>
      <c r="L145" s="3"/>
      <c r="N145" s="3"/>
    </row>
    <row r="146" spans="10:14" ht="12.75">
      <c r="J146" s="3"/>
      <c r="L146" s="3"/>
      <c r="N146" s="3"/>
    </row>
    <row r="147" spans="10:14" ht="12.75">
      <c r="J147" s="3"/>
      <c r="L147" s="3"/>
      <c r="N147" s="3"/>
    </row>
    <row r="148" spans="1:14" ht="12.75">
      <c r="A148" s="27" t="s">
        <v>127</v>
      </c>
      <c r="N148" s="3"/>
    </row>
    <row r="149" ht="12.75">
      <c r="N149" s="3"/>
    </row>
    <row r="150" spans="1:14" ht="12.75">
      <c r="A150" s="28" t="s">
        <v>12</v>
      </c>
      <c r="B150" s="6" t="s">
        <v>128</v>
      </c>
      <c r="N150" s="3"/>
    </row>
    <row r="151" ht="12.75">
      <c r="N151" s="3"/>
    </row>
    <row r="152" spans="2:14" ht="12.75">
      <c r="B152" t="s">
        <v>129</v>
      </c>
      <c r="N152" s="3"/>
    </row>
    <row r="153" spans="2:14" ht="12.75">
      <c r="B153" t="s">
        <v>203</v>
      </c>
      <c r="N153" s="3"/>
    </row>
    <row r="154" spans="2:14" ht="12.75">
      <c r="B154" t="s">
        <v>204</v>
      </c>
      <c r="N154" s="3"/>
    </row>
    <row r="155" ht="12.75">
      <c r="N155" s="3"/>
    </row>
    <row r="156" spans="1:14" ht="12.75">
      <c r="A156" s="28" t="s">
        <v>20</v>
      </c>
      <c r="B156" s="6" t="s">
        <v>130</v>
      </c>
      <c r="N156" s="3"/>
    </row>
    <row r="157" spans="1:14" ht="12.75">
      <c r="A157" s="28"/>
      <c r="B157" s="6"/>
      <c r="N157" s="3"/>
    </row>
    <row r="158" spans="2:14" ht="12.75">
      <c r="B158" t="s">
        <v>131</v>
      </c>
      <c r="N158" s="3"/>
    </row>
    <row r="159" spans="2:14" ht="12.75">
      <c r="B159" s="29"/>
      <c r="N159" s="3"/>
    </row>
    <row r="160" spans="1:14" ht="12.75">
      <c r="A160" s="28" t="s">
        <v>59</v>
      </c>
      <c r="B160" s="30" t="s">
        <v>132</v>
      </c>
      <c r="N160" s="3"/>
    </row>
    <row r="161" spans="1:14" ht="12.75">
      <c r="A161" s="28"/>
      <c r="B161" s="30"/>
      <c r="N161" s="3"/>
    </row>
    <row r="162" spans="2:14" ht="12.75">
      <c r="B162" t="s">
        <v>133</v>
      </c>
      <c r="N162" s="3"/>
    </row>
    <row r="163" ht="12.75">
      <c r="N163" s="3"/>
    </row>
    <row r="164" spans="1:14" ht="12.75">
      <c r="A164" s="28" t="s">
        <v>67</v>
      </c>
      <c r="B164" s="6" t="s">
        <v>134</v>
      </c>
      <c r="N164" s="3"/>
    </row>
    <row r="165" spans="6:14" ht="12.75">
      <c r="F165" s="22"/>
      <c r="G165" s="22"/>
      <c r="H165" s="31" t="s">
        <v>6</v>
      </c>
      <c r="I165" s="22"/>
      <c r="J165" s="22"/>
      <c r="K165" s="32" t="s">
        <v>7</v>
      </c>
      <c r="L165" s="22"/>
      <c r="M165" s="20"/>
      <c r="N165" s="19"/>
    </row>
    <row r="166" spans="8:13" s="33" customFormat="1" ht="12.75">
      <c r="H166" s="34" t="s">
        <v>135</v>
      </c>
      <c r="M166" s="35"/>
    </row>
    <row r="167" spans="2:13" s="33" customFormat="1" ht="12.75">
      <c r="B167" s="36"/>
      <c r="H167" s="34" t="s">
        <v>136</v>
      </c>
      <c r="J167" s="34" t="s">
        <v>135</v>
      </c>
      <c r="L167" s="34" t="s">
        <v>137</v>
      </c>
      <c r="M167" s="35"/>
    </row>
    <row r="168" spans="2:13" s="33" customFormat="1" ht="12.75">
      <c r="B168" s="36"/>
      <c r="H168" s="37" t="s">
        <v>138</v>
      </c>
      <c r="J168" s="37" t="s">
        <v>138</v>
      </c>
      <c r="L168" s="37" t="s">
        <v>205</v>
      </c>
      <c r="M168" s="35"/>
    </row>
    <row r="169" spans="2:13" s="33" customFormat="1" ht="12.75">
      <c r="B169" s="36"/>
      <c r="F169" s="38"/>
      <c r="G169" s="38"/>
      <c r="H169" s="39" t="s">
        <v>11</v>
      </c>
      <c r="I169" s="38"/>
      <c r="J169" s="39" t="s">
        <v>11</v>
      </c>
      <c r="K169" s="38"/>
      <c r="L169" s="39" t="s">
        <v>11</v>
      </c>
      <c r="M169" s="35"/>
    </row>
    <row r="170" spans="2:13" ht="12.75">
      <c r="B170" s="29" t="s">
        <v>139</v>
      </c>
      <c r="G170" s="30"/>
      <c r="H170" s="7"/>
      <c r="I170" s="40"/>
      <c r="J170" s="40"/>
      <c r="L170" s="20"/>
      <c r="M170" s="20"/>
    </row>
    <row r="171" spans="2:13" ht="12.75">
      <c r="B171" s="29" t="s">
        <v>140</v>
      </c>
      <c r="G171" s="30"/>
      <c r="H171" s="7"/>
      <c r="I171" s="40"/>
      <c r="L171" s="20"/>
      <c r="M171" s="20"/>
    </row>
    <row r="172" spans="2:13" ht="12.75">
      <c r="B172" s="41" t="s">
        <v>141</v>
      </c>
      <c r="E172" s="11"/>
      <c r="F172" s="11"/>
      <c r="G172" s="11"/>
      <c r="H172" s="11">
        <v>1070</v>
      </c>
      <c r="I172" s="11"/>
      <c r="J172" s="11">
        <v>1070</v>
      </c>
      <c r="K172" s="11">
        <v>0</v>
      </c>
      <c r="L172" s="48">
        <v>333</v>
      </c>
      <c r="M172" s="20"/>
    </row>
    <row r="173" spans="2:13" ht="12.75">
      <c r="B173" s="41" t="s">
        <v>142</v>
      </c>
      <c r="E173" s="11"/>
      <c r="F173" s="11"/>
      <c r="G173" s="11"/>
      <c r="H173" s="11">
        <v>0</v>
      </c>
      <c r="I173" s="11"/>
      <c r="J173" s="11">
        <v>0</v>
      </c>
      <c r="K173" s="11"/>
      <c r="L173" s="48">
        <v>0</v>
      </c>
      <c r="M173" s="20"/>
    </row>
    <row r="174" spans="2:13" ht="12.75">
      <c r="B174" s="41" t="s">
        <v>143</v>
      </c>
      <c r="E174" s="11"/>
      <c r="F174" s="42"/>
      <c r="G174" s="42"/>
      <c r="H174" s="42">
        <v>0</v>
      </c>
      <c r="I174" s="42"/>
      <c r="J174" s="42">
        <v>0</v>
      </c>
      <c r="K174" s="42">
        <v>0</v>
      </c>
      <c r="L174" s="48">
        <v>0</v>
      </c>
      <c r="M174" s="20"/>
    </row>
    <row r="175" spans="2:13" s="20" customFormat="1" ht="12.75">
      <c r="B175" s="43"/>
      <c r="E175" s="44"/>
      <c r="F175" s="45"/>
      <c r="G175" s="45"/>
      <c r="H175" s="45">
        <f>SUM(H172:H174)</f>
        <v>1070</v>
      </c>
      <c r="I175" s="45"/>
      <c r="J175" s="45">
        <f>SUM(J172:J174)</f>
        <v>1070</v>
      </c>
      <c r="K175" s="45">
        <f>SUM(K172:K174)</f>
        <v>0</v>
      </c>
      <c r="L175" s="49">
        <f>SUM(L172:L174)</f>
        <v>333</v>
      </c>
      <c r="M175" s="44"/>
    </row>
    <row r="176" spans="2:14" s="20" customFormat="1" ht="12.75">
      <c r="B176" s="43"/>
      <c r="E176" s="44"/>
      <c r="F176" s="44"/>
      <c r="G176" s="44"/>
      <c r="H176" s="44"/>
      <c r="I176" s="44"/>
      <c r="J176" s="44"/>
      <c r="K176" s="44"/>
      <c r="L176" s="44"/>
      <c r="N176" s="19"/>
    </row>
    <row r="177" spans="1:14" ht="12.75">
      <c r="A177" s="28" t="s">
        <v>75</v>
      </c>
      <c r="B177" s="6" t="s">
        <v>144</v>
      </c>
      <c r="N177" s="3"/>
    </row>
    <row r="178" spans="1:14" ht="12.75">
      <c r="A178" s="28"/>
      <c r="B178" s="6"/>
      <c r="N178" s="3"/>
    </row>
    <row r="179" spans="2:14" ht="12.75">
      <c r="B179" t="s">
        <v>145</v>
      </c>
      <c r="N179" s="3"/>
    </row>
    <row r="180" ht="12.75">
      <c r="N180" s="3"/>
    </row>
    <row r="181" spans="1:14" ht="12.75">
      <c r="A181" s="28" t="s">
        <v>98</v>
      </c>
      <c r="B181" s="6" t="s">
        <v>146</v>
      </c>
      <c r="N181" s="3"/>
    </row>
    <row r="182" spans="1:14" ht="12.75">
      <c r="A182" s="28"/>
      <c r="B182" s="6"/>
      <c r="N182" s="3"/>
    </row>
    <row r="183" spans="2:14" ht="12.75">
      <c r="B183" t="s">
        <v>147</v>
      </c>
      <c r="N183" s="3"/>
    </row>
    <row r="184" spans="2:14" ht="12.75">
      <c r="B184" s="29"/>
      <c r="N184" s="3"/>
    </row>
    <row r="185" spans="1:14" ht="12.75">
      <c r="A185" s="28" t="s">
        <v>108</v>
      </c>
      <c r="B185" s="30" t="s">
        <v>148</v>
      </c>
      <c r="N185" s="3"/>
    </row>
    <row r="186" spans="2:14" ht="12.75">
      <c r="B186" s="29"/>
      <c r="N186" s="3"/>
    </row>
    <row r="187" spans="2:14" ht="12.75">
      <c r="B187" t="s">
        <v>149</v>
      </c>
      <c r="N187" s="3"/>
    </row>
    <row r="188" spans="2:14" ht="12.75">
      <c r="B188" s="29"/>
      <c r="N188" s="3"/>
    </row>
    <row r="189" spans="1:14" ht="12.75">
      <c r="A189" s="28" t="s">
        <v>110</v>
      </c>
      <c r="B189" s="30" t="s">
        <v>206</v>
      </c>
      <c r="N189" s="3"/>
    </row>
    <row r="190" spans="1:14" ht="12.75">
      <c r="A190" s="28"/>
      <c r="B190" s="30"/>
      <c r="N190" s="3"/>
    </row>
    <row r="191" spans="2:14" ht="12.75">
      <c r="B191" t="s">
        <v>150</v>
      </c>
      <c r="N191" s="3"/>
    </row>
    <row r="192" spans="2:14" ht="12.75">
      <c r="B192" s="29"/>
      <c r="N192" s="3"/>
    </row>
    <row r="193" spans="1:14" ht="12.75">
      <c r="A193" s="28" t="s">
        <v>118</v>
      </c>
      <c r="B193" s="30" t="s">
        <v>151</v>
      </c>
      <c r="N193" s="3"/>
    </row>
    <row r="194" spans="2:14" ht="12.75">
      <c r="B194" s="29"/>
      <c r="N194" s="3"/>
    </row>
    <row r="195" spans="2:14" ht="12.75">
      <c r="B195" t="s">
        <v>152</v>
      </c>
      <c r="N195" s="3"/>
    </row>
    <row r="196" spans="2:14" ht="12.75">
      <c r="B196" s="29" t="s">
        <v>153</v>
      </c>
      <c r="N196" s="3"/>
    </row>
    <row r="197" spans="2:14" ht="12.75">
      <c r="B197" s="29"/>
      <c r="N197" s="3"/>
    </row>
    <row r="198" spans="2:14" ht="12.75">
      <c r="B198" s="41" t="s">
        <v>154</v>
      </c>
      <c r="C198" t="s">
        <v>155</v>
      </c>
      <c r="N198" s="3"/>
    </row>
    <row r="199" spans="2:14" ht="12.75">
      <c r="B199" s="29"/>
      <c r="N199" s="3"/>
    </row>
    <row r="200" spans="2:14" ht="12.75">
      <c r="B200" s="29"/>
      <c r="C200" t="s">
        <v>156</v>
      </c>
      <c r="N200" s="3"/>
    </row>
    <row r="201" spans="2:14" ht="12.75">
      <c r="B201" s="29"/>
      <c r="C201" t="s">
        <v>157</v>
      </c>
      <c r="N201" s="3"/>
    </row>
    <row r="202" spans="2:14" ht="12.75">
      <c r="B202" s="29"/>
      <c r="C202" t="s">
        <v>158</v>
      </c>
      <c r="N202" s="3"/>
    </row>
    <row r="203" spans="2:14" ht="12.75">
      <c r="B203" s="29"/>
      <c r="N203" s="3"/>
    </row>
    <row r="204" spans="2:14" ht="12.75">
      <c r="B204" s="29"/>
      <c r="C204" t="s">
        <v>159</v>
      </c>
      <c r="N204" s="3"/>
    </row>
    <row r="205" spans="2:14" ht="12.75">
      <c r="B205" s="29"/>
      <c r="C205" t="s">
        <v>160</v>
      </c>
      <c r="N205" s="3"/>
    </row>
    <row r="206" spans="2:14" ht="12.75">
      <c r="B206" s="29"/>
      <c r="C206" t="s">
        <v>161</v>
      </c>
      <c r="N206" s="3"/>
    </row>
    <row r="207" spans="2:14" ht="12.75">
      <c r="B207" s="29"/>
      <c r="N207" s="3"/>
    </row>
    <row r="208" spans="2:14" ht="12.75">
      <c r="B208" s="41" t="s">
        <v>162</v>
      </c>
      <c r="C208" t="s">
        <v>163</v>
      </c>
      <c r="N208" s="3"/>
    </row>
    <row r="209" spans="2:14" ht="12.75">
      <c r="B209" s="29"/>
      <c r="C209" t="s">
        <v>164</v>
      </c>
      <c r="N209" s="3"/>
    </row>
    <row r="210" spans="2:14" ht="12.75">
      <c r="B210" s="29"/>
      <c r="N210" s="3"/>
    </row>
    <row r="211" spans="2:14" ht="12.75">
      <c r="B211" s="29"/>
      <c r="C211" t="s">
        <v>165</v>
      </c>
      <c r="N211" s="3"/>
    </row>
    <row r="212" spans="2:14" ht="12.75">
      <c r="B212" s="29"/>
      <c r="C212" t="s">
        <v>166</v>
      </c>
      <c r="N212" s="3"/>
    </row>
    <row r="213" spans="2:14" ht="12.75">
      <c r="B213" s="29"/>
      <c r="N213" s="3"/>
    </row>
    <row r="214" spans="2:14" ht="12.75">
      <c r="B214" s="29"/>
      <c r="C214" t="s">
        <v>13</v>
      </c>
      <c r="D214" t="s">
        <v>167</v>
      </c>
      <c r="N214" s="3"/>
    </row>
    <row r="215" spans="2:14" ht="12.75">
      <c r="B215" s="29"/>
      <c r="D215" t="s">
        <v>168</v>
      </c>
      <c r="N215" s="3"/>
    </row>
    <row r="216" spans="2:14" ht="12.75">
      <c r="B216" s="29"/>
      <c r="C216" s="10" t="s">
        <v>15</v>
      </c>
      <c r="D216" t="s">
        <v>169</v>
      </c>
      <c r="N216" s="3"/>
    </row>
    <row r="217" spans="2:14" ht="12.75">
      <c r="B217" s="29"/>
      <c r="D217" t="s">
        <v>170</v>
      </c>
      <c r="N217" s="3"/>
    </row>
    <row r="218" spans="2:14" ht="12.75">
      <c r="B218" s="29"/>
      <c r="C218" t="s">
        <v>17</v>
      </c>
      <c r="D218" t="s">
        <v>171</v>
      </c>
      <c r="N218" s="3"/>
    </row>
    <row r="219" spans="2:14" ht="12.75">
      <c r="B219" s="29"/>
      <c r="D219" t="s">
        <v>172</v>
      </c>
      <c r="N219" s="3"/>
    </row>
    <row r="220" spans="2:14" ht="12.75">
      <c r="B220" s="29"/>
      <c r="N220" s="3"/>
    </row>
    <row r="221" spans="2:14" ht="12.75">
      <c r="B221" s="29" t="s">
        <v>218</v>
      </c>
      <c r="N221" s="3"/>
    </row>
    <row r="222" spans="2:14" ht="12.75">
      <c r="B222" s="29"/>
      <c r="N222" s="3"/>
    </row>
    <row r="223" spans="2:14" ht="12.75">
      <c r="B223" s="29" t="s">
        <v>207</v>
      </c>
      <c r="N223" s="3"/>
    </row>
    <row r="224" spans="2:14" ht="12.75">
      <c r="B224" s="29"/>
      <c r="N224" s="3"/>
    </row>
    <row r="225" spans="1:14" ht="12.75">
      <c r="A225" s="28" t="s">
        <v>120</v>
      </c>
      <c r="B225" s="30" t="s">
        <v>173</v>
      </c>
      <c r="N225" s="3"/>
    </row>
    <row r="226" spans="1:14" ht="12.75">
      <c r="A226" s="28"/>
      <c r="B226" s="30"/>
      <c r="N226" s="3"/>
    </row>
    <row r="227" spans="2:14" ht="12.75">
      <c r="B227" t="s">
        <v>208</v>
      </c>
      <c r="N227" s="3"/>
    </row>
    <row r="228" spans="2:14" ht="12.75">
      <c r="B228" s="29"/>
      <c r="N228" s="3"/>
    </row>
    <row r="229" spans="1:14" ht="12.75">
      <c r="A229" s="28" t="s">
        <v>122</v>
      </c>
      <c r="B229" s="30" t="s">
        <v>174</v>
      </c>
      <c r="N229" s="3"/>
    </row>
    <row r="230" spans="1:14" ht="12.75">
      <c r="A230" s="28"/>
      <c r="B230" s="30" t="s">
        <v>175</v>
      </c>
      <c r="N230" s="3"/>
    </row>
    <row r="231" spans="1:14" ht="12.75">
      <c r="A231" s="28"/>
      <c r="B231" s="30"/>
      <c r="N231" s="3"/>
    </row>
    <row r="232" spans="2:14" ht="12.75">
      <c r="B232" t="s">
        <v>176</v>
      </c>
      <c r="N232" s="3"/>
    </row>
    <row r="233" spans="2:14" ht="12.75">
      <c r="B233" s="29" t="s">
        <v>177</v>
      </c>
      <c r="N233" s="3"/>
    </row>
    <row r="234" spans="2:14" ht="12.75">
      <c r="B234" s="29"/>
      <c r="N234" s="3"/>
    </row>
    <row r="235" spans="1:14" ht="12.75">
      <c r="A235" s="28" t="s">
        <v>125</v>
      </c>
      <c r="B235" s="30" t="s">
        <v>178</v>
      </c>
      <c r="N235" s="3"/>
    </row>
    <row r="236" spans="1:14" ht="12.75">
      <c r="A236" s="28"/>
      <c r="B236" s="29"/>
      <c r="N236" s="3"/>
    </row>
    <row r="237" spans="2:14" ht="12.75">
      <c r="B237" t="s">
        <v>209</v>
      </c>
      <c r="N237" s="3"/>
    </row>
    <row r="238" spans="2:14" ht="12.75">
      <c r="B238" s="29"/>
      <c r="N238" s="3"/>
    </row>
    <row r="239" spans="1:14" ht="12.75">
      <c r="A239" s="28" t="s">
        <v>179</v>
      </c>
      <c r="B239" s="30" t="s">
        <v>210</v>
      </c>
      <c r="N239" s="3"/>
    </row>
    <row r="240" spans="2:14" ht="12.75">
      <c r="B240" s="29"/>
      <c r="N240" s="3"/>
    </row>
    <row r="241" spans="2:14" ht="12.75">
      <c r="B241" t="s">
        <v>211</v>
      </c>
      <c r="N241" s="3"/>
    </row>
    <row r="242" spans="1:14" ht="12.75">
      <c r="A242" s="29"/>
      <c r="B242" t="s">
        <v>180</v>
      </c>
      <c r="N242" s="3"/>
    </row>
    <row r="243" spans="1:14" ht="12.75">
      <c r="A243" s="29"/>
      <c r="N243" s="3"/>
    </row>
    <row r="244" spans="1:14" ht="12.75">
      <c r="A244" s="28" t="s">
        <v>181</v>
      </c>
      <c r="B244" s="30" t="s">
        <v>182</v>
      </c>
      <c r="N244" s="3"/>
    </row>
    <row r="245" spans="1:14" ht="12.75">
      <c r="A245" s="28"/>
      <c r="B245" s="30"/>
      <c r="N245" s="3"/>
    </row>
    <row r="246" spans="2:14" ht="12.75">
      <c r="B246" t="s">
        <v>183</v>
      </c>
      <c r="N246" s="3"/>
    </row>
    <row r="247" ht="12.75">
      <c r="N247" s="3"/>
    </row>
    <row r="248" spans="1:14" ht="12.75">
      <c r="A248" s="28" t="s">
        <v>184</v>
      </c>
      <c r="B248" s="30" t="s">
        <v>185</v>
      </c>
      <c r="N248" s="3"/>
    </row>
    <row r="249" spans="1:14" ht="12.75">
      <c r="A249" s="28"/>
      <c r="B249" s="30"/>
      <c r="N249" s="3"/>
    </row>
    <row r="250" spans="2:14" ht="12.75">
      <c r="B250" t="s">
        <v>186</v>
      </c>
      <c r="N250" s="3"/>
    </row>
    <row r="251" spans="2:14" ht="12.75">
      <c r="B251" s="29"/>
      <c r="N251" s="3"/>
    </row>
    <row r="252" spans="1:14" ht="12.75">
      <c r="A252" s="28" t="s">
        <v>187</v>
      </c>
      <c r="B252" s="30" t="s">
        <v>188</v>
      </c>
      <c r="N252" s="3"/>
    </row>
    <row r="253" spans="1:14" ht="12.75">
      <c r="A253" s="28"/>
      <c r="B253" s="30"/>
      <c r="N253" s="3"/>
    </row>
    <row r="254" spans="2:14" ht="12.75">
      <c r="B254" t="s">
        <v>189</v>
      </c>
      <c r="N254" s="3"/>
    </row>
    <row r="255" spans="2:14" ht="12.75">
      <c r="B255" s="29"/>
      <c r="N255" s="3"/>
    </row>
    <row r="256" spans="1:14" ht="12.75">
      <c r="A256" s="28" t="s">
        <v>190</v>
      </c>
      <c r="B256" s="30" t="s">
        <v>191</v>
      </c>
      <c r="N256" s="3"/>
    </row>
    <row r="257" spans="2:14" ht="12.75">
      <c r="B257" s="29"/>
      <c r="N257" s="3"/>
    </row>
    <row r="258" ht="12.75">
      <c r="B258" s="33" t="s">
        <v>212</v>
      </c>
    </row>
    <row r="259" spans="1:2" ht="12.75">
      <c r="A259" s="29"/>
      <c r="B259" t="s">
        <v>213</v>
      </c>
    </row>
    <row r="260" ht="12.75">
      <c r="A260" s="29"/>
    </row>
    <row r="261" spans="1:14" ht="12.75">
      <c r="A261" s="28" t="s">
        <v>192</v>
      </c>
      <c r="B261" s="6" t="s">
        <v>193</v>
      </c>
      <c r="N261" s="3"/>
    </row>
    <row r="262" spans="1:14" ht="12.75">
      <c r="A262" s="29"/>
      <c r="N262" s="3"/>
    </row>
    <row r="263" spans="2:13" ht="12.75">
      <c r="B263" s="33" t="s">
        <v>216</v>
      </c>
      <c r="M263" s="3"/>
    </row>
    <row r="264" spans="2:13" ht="12.75">
      <c r="B264" t="s">
        <v>214</v>
      </c>
      <c r="M264" s="3"/>
    </row>
    <row r="265" spans="2:13" ht="12.75">
      <c r="B265" s="33" t="s">
        <v>215</v>
      </c>
      <c r="M265" s="3"/>
    </row>
    <row r="266" spans="2:14" ht="12.75">
      <c r="B266" s="29"/>
      <c r="N266" s="3"/>
    </row>
    <row r="267" spans="1:14" ht="12.75">
      <c r="A267" s="28" t="s">
        <v>194</v>
      </c>
      <c r="B267" s="30" t="s">
        <v>195</v>
      </c>
      <c r="N267" s="3"/>
    </row>
    <row r="268" spans="2:14" ht="12.75">
      <c r="B268" s="29"/>
      <c r="N268" s="3"/>
    </row>
    <row r="269" spans="2:14" ht="12.75">
      <c r="B269" t="s">
        <v>196</v>
      </c>
      <c r="N269" s="3"/>
    </row>
    <row r="270" spans="1:14" ht="12.75">
      <c r="A270" s="29"/>
      <c r="B270" t="s">
        <v>197</v>
      </c>
      <c r="N270" s="3"/>
    </row>
    <row r="271" spans="1:14" ht="12.75">
      <c r="A271" s="29"/>
      <c r="N271" s="3"/>
    </row>
    <row r="272" spans="1:14" ht="12.75">
      <c r="A272" s="28" t="s">
        <v>198</v>
      </c>
      <c r="B272" s="6" t="s">
        <v>217</v>
      </c>
      <c r="N272" s="3"/>
    </row>
    <row r="273" spans="1:14" ht="12.75">
      <c r="A273" s="29"/>
      <c r="N273" s="3"/>
    </row>
    <row r="274" spans="2:14" ht="12.75">
      <c r="B274" s="33" t="s">
        <v>219</v>
      </c>
      <c r="N274" s="3"/>
    </row>
    <row r="275" spans="1:14" ht="12.75">
      <c r="A275" s="29"/>
      <c r="H275" s="3"/>
      <c r="J275" s="3"/>
      <c r="L275" s="3"/>
      <c r="N275" s="3"/>
    </row>
    <row r="276" spans="1:14" ht="12.75">
      <c r="A276" s="28" t="s">
        <v>199</v>
      </c>
      <c r="B276" s="6" t="s">
        <v>200</v>
      </c>
      <c r="H276" s="3"/>
      <c r="J276" s="3"/>
      <c r="L276" s="3"/>
      <c r="N276" s="3"/>
    </row>
    <row r="277" spans="1:14" ht="12.75">
      <c r="A277" s="29"/>
      <c r="H277" s="3"/>
      <c r="J277" s="3"/>
      <c r="L277" s="3"/>
      <c r="N277" s="3"/>
    </row>
    <row r="278" spans="2:14" ht="12.75">
      <c r="B278" t="s">
        <v>201</v>
      </c>
      <c r="H278" s="3"/>
      <c r="J278" s="3"/>
      <c r="L278" s="3"/>
      <c r="N278" s="3"/>
    </row>
    <row r="279" spans="1:14" ht="12.75">
      <c r="A279" s="41"/>
      <c r="H279" s="3"/>
      <c r="J279" s="3"/>
      <c r="L279" s="3"/>
      <c r="N279" s="3"/>
    </row>
    <row r="280" spans="1:14" ht="12.75">
      <c r="A280" s="41"/>
      <c r="H280" s="3"/>
      <c r="J280" s="3"/>
      <c r="L280" s="3"/>
      <c r="N280" s="3"/>
    </row>
    <row r="281" spans="1:14" ht="12.75">
      <c r="A281" s="41"/>
      <c r="H281" s="3"/>
      <c r="J281" s="3"/>
      <c r="L281" s="3"/>
      <c r="N281" s="3"/>
    </row>
    <row r="282" spans="1:14" ht="12.75">
      <c r="A282" s="28"/>
      <c r="B282" s="6"/>
      <c r="H282" s="3"/>
      <c r="J282" s="3"/>
      <c r="L282" s="3"/>
      <c r="N282" s="3"/>
    </row>
    <row r="283" spans="1:14" ht="12.75">
      <c r="A283" s="41"/>
      <c r="H283" s="3"/>
      <c r="J283" s="3"/>
      <c r="L283" s="3"/>
      <c r="N283" s="3"/>
    </row>
    <row r="284" spans="8:14" ht="12.75">
      <c r="H284" s="3"/>
      <c r="J284" s="3"/>
      <c r="L284" s="3"/>
      <c r="N284" s="3"/>
    </row>
    <row r="285" spans="1:14" ht="12.75">
      <c r="A285" s="29"/>
      <c r="H285" s="3"/>
      <c r="J285" s="3"/>
      <c r="L285" s="3"/>
      <c r="N285" s="3"/>
    </row>
    <row r="286" spans="1:14" ht="12.75">
      <c r="A286" s="29"/>
      <c r="H286" s="3"/>
      <c r="J286" s="3"/>
      <c r="L286" s="3"/>
      <c r="N286" s="3"/>
    </row>
    <row r="287" spans="8:14" ht="12.75">
      <c r="H287" s="3"/>
      <c r="J287" s="3"/>
      <c r="L287" s="3"/>
      <c r="N287" s="3"/>
    </row>
    <row r="288" spans="8:14" ht="12.75">
      <c r="H288" s="3"/>
      <c r="J288" s="3"/>
      <c r="L288" s="3"/>
      <c r="N288" s="3"/>
    </row>
    <row r="289" spans="8:14" ht="12.75">
      <c r="H289" s="3"/>
      <c r="J289" s="3"/>
      <c r="L289" s="3"/>
      <c r="N289" s="3"/>
    </row>
  </sheetData>
  <printOptions horizontalCentered="1"/>
  <pageMargins left="0.25" right="0.25" top="0.25" bottom="0.2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idham</dc:creator>
  <cp:keywords/>
  <dc:description/>
  <cp:lastModifiedBy>komp</cp:lastModifiedBy>
  <cp:lastPrinted>2001-05-22T04:01:10Z</cp:lastPrinted>
  <dcterms:created xsi:type="dcterms:W3CDTF">2001-05-21T05:07:13Z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